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A67081E-4AF4-4073-AEFB-EF6E13C8A0A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11" i="5" l="1"/>
  <c r="AS11" i="5"/>
  <c r="AQ11" i="5"/>
  <c r="AP11" i="5"/>
  <c r="AO11" i="5"/>
  <c r="AN11" i="5"/>
  <c r="AM11" i="5"/>
  <c r="AG11" i="5"/>
  <c r="AE11" i="5"/>
  <c r="I16" i="5" s="1"/>
  <c r="AD11" i="5"/>
  <c r="AC11" i="5"/>
  <c r="AB11" i="5"/>
  <c r="AA11" i="5"/>
  <c r="W11" i="5"/>
  <c r="U11" i="5"/>
  <c r="T11" i="5"/>
  <c r="S11" i="5"/>
  <c r="R11" i="5"/>
  <c r="Q11" i="5"/>
  <c r="K11" i="5"/>
  <c r="K15" i="5" s="1"/>
  <c r="I11" i="5"/>
  <c r="H11" i="5"/>
  <c r="G11" i="5"/>
  <c r="G15" i="5" s="1"/>
  <c r="F11" i="5"/>
  <c r="F15" i="5" s="1"/>
  <c r="E11" i="5"/>
  <c r="H15" i="5" l="1"/>
  <c r="E15" i="5"/>
  <c r="G16" i="5"/>
  <c r="G17" i="5" s="1"/>
  <c r="E16" i="5"/>
  <c r="O16" i="5" s="1"/>
  <c r="K16" i="5"/>
  <c r="K17" i="5" s="1"/>
  <c r="F16" i="5"/>
  <c r="H16" i="5"/>
  <c r="H17" i="5" s="1"/>
  <c r="I15" i="5"/>
  <c r="AF11" i="5"/>
  <c r="F17" i="5" l="1"/>
  <c r="N16" i="5"/>
  <c r="E17" i="5"/>
  <c r="M17" i="5" s="1"/>
  <c r="J16" i="5"/>
  <c r="M16" i="5"/>
  <c r="L16" i="5"/>
  <c r="I17" i="5"/>
  <c r="N17" i="5" l="1"/>
  <c r="L17" i="5"/>
  <c r="O17" i="5"/>
  <c r="J17" i="5"/>
</calcChain>
</file>

<file path=xl/sharedStrings.xml><?xml version="1.0" encoding="utf-8"?>
<sst xmlns="http://schemas.openxmlformats.org/spreadsheetml/2006/main" count="81" uniqueCount="34">
  <si>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</si>
  <si>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</si>
  <si>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</si>
  <si>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</si>
  <si>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</si>
  <si>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</si>
  <si>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</si>
  <si>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</si>
  <si>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</si>
  <si>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</si>
  <si>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</si>
  <si>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</si>
  <si>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</si>
  <si>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</si>
  <si>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</si>
  <si>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</si>
  <si>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</si>
  <si>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</si>
  <si>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</si>
  <si>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</si>
  <si>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</si>
  <si>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</si>
  <si>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</si>
  <si>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</si>
  <si>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PattU = Pattijoen Urheilijat  (1928)</t>
  </si>
  <si>
    <t>Niklas Jussila</t>
  </si>
  <si>
    <t>8.</t>
  </si>
  <si>
    <t>PattU  2</t>
  </si>
  <si>
    <t>Pattijoen Urheilijat Juniorit  (2012),  kasvattajaseura</t>
  </si>
  <si>
    <t>13.7.2002   Raahe</t>
  </si>
  <si>
    <t>9.</t>
  </si>
  <si>
    <t>10.</t>
  </si>
  <si>
    <t>3.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</si>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</sst>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25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2017</v>
      </c>
      <c r="Y4" s="12" t="s">
        <v>26</v>
      </c>
      <c r="Z4" s="1" t="s">
        <v>27</v>
      </c>
      <c r="AA4" s="12">
        <v>2</v>
      </c>
      <c r="AB4" s="12">
        <v>0</v>
      </c>
      <c r="AC4" s="12">
        <v>0</v>
      </c>
      <c r="AD4" s="12">
        <v>0</v>
      </c>
      <c r="AE4" s="12">
        <v>3</v>
      </c>
      <c r="AF4" s="66">
        <v>0.33329999999999999</v>
      </c>
      <c r="AG4" s="10">
        <v>9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2018</v>
      </c>
      <c r="Y5" s="12" t="s">
        <v>26</v>
      </c>
      <c r="Z5" s="1" t="s">
        <v>27</v>
      </c>
      <c r="AA5" s="12">
        <v>13</v>
      </c>
      <c r="AB5" s="12">
        <v>2</v>
      </c>
      <c r="AC5" s="12">
        <v>5</v>
      </c>
      <c r="AD5" s="12">
        <v>11</v>
      </c>
      <c r="AE5" s="12">
        <v>46</v>
      </c>
      <c r="AF5" s="66">
        <v>0.5</v>
      </c>
      <c r="AG5" s="10">
        <v>92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2019</v>
      </c>
      <c r="Y6" s="12" t="s">
        <v>30</v>
      </c>
      <c r="Z6" s="1" t="s">
        <v>27</v>
      </c>
      <c r="AA6" s="12">
        <v>16</v>
      </c>
      <c r="AB6" s="12">
        <v>0</v>
      </c>
      <c r="AC6" s="12">
        <v>2</v>
      </c>
      <c r="AD6" s="12">
        <v>18</v>
      </c>
      <c r="AE6" s="12">
        <v>71</v>
      </c>
      <c r="AF6" s="66">
        <v>0.62280000000000002</v>
      </c>
      <c r="AG6" s="18">
        <v>114</v>
      </c>
      <c r="AH6" s="39"/>
      <c r="AI6" s="7"/>
      <c r="AJ6" s="7"/>
      <c r="AK6" s="7"/>
      <c r="AL6" s="10"/>
      <c r="AM6" s="12"/>
      <c r="AN6" s="12"/>
      <c r="AO6" s="12"/>
      <c r="AP6" s="12"/>
      <c r="AQ6" s="12"/>
      <c r="AR6" s="63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2020</v>
      </c>
      <c r="Y7" s="12" t="s">
        <v>26</v>
      </c>
      <c r="Z7" s="1" t="s">
        <v>27</v>
      </c>
      <c r="AA7" s="12">
        <v>8</v>
      </c>
      <c r="AB7" s="12">
        <v>0</v>
      </c>
      <c r="AC7" s="12">
        <v>8</v>
      </c>
      <c r="AD7" s="12">
        <v>3</v>
      </c>
      <c r="AE7" s="12">
        <v>34</v>
      </c>
      <c r="AF7" s="31">
        <v>0.57620000000000005</v>
      </c>
      <c r="AG7" s="18">
        <v>59</v>
      </c>
      <c r="AH7" s="39"/>
      <c r="AI7" s="7"/>
      <c r="AJ7" s="7"/>
      <c r="AK7" s="7"/>
      <c r="AL7" s="10"/>
      <c r="AM7" s="12"/>
      <c r="AN7" s="12"/>
      <c r="AO7" s="12"/>
      <c r="AP7" s="12"/>
      <c r="AQ7" s="12"/>
      <c r="AR7" s="63"/>
      <c r="AS7" s="6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/>
      <c r="Y8" s="12"/>
      <c r="Z8" s="1"/>
      <c r="AA8" s="12"/>
      <c r="AB8" s="12"/>
      <c r="AC8" s="12"/>
      <c r="AD8" s="12"/>
      <c r="AE8" s="12"/>
      <c r="AF8" s="31"/>
      <c r="AG8" s="18"/>
      <c r="AH8" s="39"/>
      <c r="AI8" s="7"/>
      <c r="AJ8" s="7"/>
      <c r="AK8" s="7"/>
      <c r="AL8" s="10"/>
      <c r="AM8" s="12"/>
      <c r="AN8" s="12"/>
      <c r="AO8" s="13"/>
      <c r="AP8" s="12"/>
      <c r="AQ8" s="12"/>
      <c r="AR8" s="63"/>
      <c r="AS8" s="6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68">
        <v>2022</v>
      </c>
      <c r="Y9" s="68" t="s">
        <v>31</v>
      </c>
      <c r="Z9" s="69" t="s">
        <v>27</v>
      </c>
      <c r="AA9" s="68">
        <v>15</v>
      </c>
      <c r="AB9" s="68">
        <v>0</v>
      </c>
      <c r="AC9" s="68">
        <v>2</v>
      </c>
      <c r="AD9" s="68">
        <v>13</v>
      </c>
      <c r="AE9" s="68">
        <v>37</v>
      </c>
      <c r="AF9" s="70">
        <v>0.48049999999999998</v>
      </c>
      <c r="AG9" s="71">
        <v>77</v>
      </c>
      <c r="AH9" s="39"/>
      <c r="AI9" s="7"/>
      <c r="AJ9" s="7"/>
      <c r="AK9" s="7"/>
      <c r="AL9" s="67"/>
      <c r="AM9" s="12"/>
      <c r="AN9" s="12"/>
      <c r="AO9" s="13"/>
      <c r="AP9" s="12"/>
      <c r="AQ9" s="12"/>
      <c r="AR9" s="63"/>
      <c r="AS9" s="64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1"/>
      <c r="K10" s="18"/>
      <c r="L10" s="39"/>
      <c r="M10" s="7"/>
      <c r="N10" s="7"/>
      <c r="O10" s="7"/>
      <c r="P10" s="10"/>
      <c r="Q10" s="12"/>
      <c r="R10" s="12"/>
      <c r="S10" s="13"/>
      <c r="T10" s="12"/>
      <c r="U10" s="12"/>
      <c r="V10" s="57"/>
      <c r="W10" s="18"/>
      <c r="X10" s="12">
        <v>2023</v>
      </c>
      <c r="Y10" s="12" t="s">
        <v>32</v>
      </c>
      <c r="Z10" s="1" t="s">
        <v>27</v>
      </c>
      <c r="AA10" s="12">
        <v>15</v>
      </c>
      <c r="AB10" s="12">
        <v>0</v>
      </c>
      <c r="AC10" s="12">
        <v>3</v>
      </c>
      <c r="AD10" s="12">
        <v>32</v>
      </c>
      <c r="AE10" s="12">
        <v>56</v>
      </c>
      <c r="AF10" s="66">
        <v>0.60215053763440862</v>
      </c>
      <c r="AG10" s="10">
        <v>93</v>
      </c>
      <c r="AH10" s="39"/>
      <c r="AI10" s="7" t="s">
        <v>33</v>
      </c>
      <c r="AJ10" s="7"/>
      <c r="AK10" s="7"/>
      <c r="AL10" s="10"/>
      <c r="AM10" s="12">
        <v>2</v>
      </c>
      <c r="AN10" s="12">
        <v>0</v>
      </c>
      <c r="AO10" s="13">
        <v>0</v>
      </c>
      <c r="AP10" s="12">
        <v>5</v>
      </c>
      <c r="AQ10" s="12">
        <v>9</v>
      </c>
      <c r="AR10" s="63">
        <v>0.64300000000000002</v>
      </c>
      <c r="AS10" s="18">
        <v>14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ht="14.25" x14ac:dyDescent="0.2">
      <c r="A11" s="16"/>
      <c r="B11" s="59" t="s">
        <v>13</v>
      </c>
      <c r="C11" s="60"/>
      <c r="D11" s="61"/>
      <c r="E11" s="35">
        <f>SUM(E4:E10)</f>
        <v>0</v>
      </c>
      <c r="F11" s="35">
        <f>SUM(F4:F10)</f>
        <v>0</v>
      </c>
      <c r="G11" s="35">
        <f>SUM(G4:G10)</f>
        <v>0</v>
      </c>
      <c r="H11" s="35">
        <f>SUM(H4:H10)</f>
        <v>0</v>
      </c>
      <c r="I11" s="35">
        <f>SUM(I4:I10)</f>
        <v>0</v>
      </c>
      <c r="J11" s="36">
        <v>0</v>
      </c>
      <c r="K11" s="20">
        <f>SUM(K4:K10)</f>
        <v>0</v>
      </c>
      <c r="L11" s="17"/>
      <c r="M11" s="28"/>
      <c r="N11" s="40"/>
      <c r="O11" s="41"/>
      <c r="P11" s="10"/>
      <c r="Q11" s="35">
        <f>SUM(Q4:Q10)</f>
        <v>0</v>
      </c>
      <c r="R11" s="35">
        <f>SUM(R4:R10)</f>
        <v>0</v>
      </c>
      <c r="S11" s="35">
        <f>SUM(S4:S10)</f>
        <v>0</v>
      </c>
      <c r="T11" s="35">
        <f>SUM(T4:T10)</f>
        <v>0</v>
      </c>
      <c r="U11" s="35">
        <f>SUM(U4:U10)</f>
        <v>0</v>
      </c>
      <c r="V11" s="15">
        <v>0</v>
      </c>
      <c r="W11" s="20">
        <f>SUM(W4:W10)</f>
        <v>0</v>
      </c>
      <c r="X11" s="62" t="s">
        <v>13</v>
      </c>
      <c r="Y11" s="11"/>
      <c r="Z11" s="9"/>
      <c r="AA11" s="35">
        <f>SUM(AA4:AA10)</f>
        <v>69</v>
      </c>
      <c r="AB11" s="35">
        <f>SUM(AB4:AB10)</f>
        <v>2</v>
      </c>
      <c r="AC11" s="35">
        <f>SUM(AC4:AC10)</f>
        <v>20</v>
      </c>
      <c r="AD11" s="35">
        <f>SUM(AD4:AD10)</f>
        <v>77</v>
      </c>
      <c r="AE11" s="35">
        <f>SUM(AE4:AE10)</f>
        <v>247</v>
      </c>
      <c r="AF11" s="36">
        <f>PRODUCT(AE11/AG11)</f>
        <v>0.55630630630630629</v>
      </c>
      <c r="AG11" s="20">
        <f>SUM(AG4:AG10)</f>
        <v>444</v>
      </c>
      <c r="AH11" s="17"/>
      <c r="AI11" s="28"/>
      <c r="AJ11" s="40"/>
      <c r="AK11" s="41"/>
      <c r="AL11" s="10"/>
      <c r="AM11" s="35">
        <f>SUM(AM4:AM10)</f>
        <v>2</v>
      </c>
      <c r="AN11" s="35">
        <f>SUM(AN4:AN10)</f>
        <v>0</v>
      </c>
      <c r="AO11" s="35">
        <f>SUM(AO4:AO10)</f>
        <v>0</v>
      </c>
      <c r="AP11" s="35">
        <f>SUM(AP4:AP10)</f>
        <v>5</v>
      </c>
      <c r="AQ11" s="35">
        <f>SUM(AQ4:AQ10)</f>
        <v>9</v>
      </c>
      <c r="AR11" s="36">
        <f>PRODUCT(AQ11/AS11)</f>
        <v>0.6428571428571429</v>
      </c>
      <c r="AS11" s="38">
        <f>SUM(AS4:AS10)</f>
        <v>14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37"/>
      <c r="K12" s="18"/>
      <c r="L12" s="10"/>
      <c r="M12" s="10"/>
      <c r="N12" s="10"/>
      <c r="O12" s="10"/>
      <c r="P12" s="16"/>
      <c r="Q12" s="16"/>
      <c r="R12" s="16"/>
      <c r="S12" s="16"/>
      <c r="T12" s="16"/>
      <c r="U12" s="10"/>
      <c r="V12" s="10"/>
      <c r="W12" s="18"/>
      <c r="X12" s="16"/>
      <c r="Y12" s="16"/>
      <c r="Z12" s="16"/>
      <c r="AA12" s="16"/>
      <c r="AB12" s="16"/>
      <c r="AC12" s="16"/>
      <c r="AD12" s="16"/>
      <c r="AE12" s="16"/>
      <c r="AF12" s="37"/>
      <c r="AG12" s="18"/>
      <c r="AH12" s="10"/>
      <c r="AI12" s="10"/>
      <c r="AJ12" s="10"/>
      <c r="AK12" s="10"/>
      <c r="AL12" s="16"/>
      <c r="AM12" s="16"/>
      <c r="AN12" s="16"/>
      <c r="AO12" s="16"/>
      <c r="AP12" s="16"/>
      <c r="AQ12" s="10"/>
      <c r="AR12" s="10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6" t="s">
        <v>16</v>
      </c>
      <c r="C13" s="47"/>
      <c r="D13" s="48"/>
      <c r="E13" s="9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7" t="s">
        <v>9</v>
      </c>
      <c r="K13" s="10"/>
      <c r="L13" s="7" t="s">
        <v>17</v>
      </c>
      <c r="M13" s="7" t="s">
        <v>18</v>
      </c>
      <c r="N13" s="7" t="s">
        <v>23</v>
      </c>
      <c r="O13" s="7" t="s">
        <v>21</v>
      </c>
      <c r="Q13" s="16"/>
      <c r="R13" s="16" t="s">
        <v>10</v>
      </c>
      <c r="S13" s="16"/>
      <c r="T13" s="52" t="s">
        <v>28</v>
      </c>
      <c r="U13" s="10"/>
      <c r="V13" s="18"/>
      <c r="W13" s="18"/>
      <c r="X13" s="18"/>
      <c r="Y13" s="18"/>
      <c r="Z13" s="18"/>
      <c r="AA13" s="18"/>
      <c r="AB13" s="18"/>
      <c r="AC13" s="16"/>
      <c r="AD13" s="16"/>
      <c r="AE13" s="16"/>
      <c r="AF13" s="16"/>
      <c r="AG13" s="16"/>
      <c r="AH13" s="16"/>
      <c r="AI13" s="16"/>
      <c r="AJ13" s="16"/>
      <c r="AK13" s="16"/>
      <c r="AM13" s="18"/>
      <c r="AN13" s="18"/>
      <c r="AO13" s="18"/>
      <c r="AP13" s="18"/>
      <c r="AQ13" s="18"/>
      <c r="AR13" s="18"/>
      <c r="AS13" s="18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9" t="s">
        <v>15</v>
      </c>
      <c r="C14" s="3"/>
      <c r="D14" s="50"/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58">
        <v>0</v>
      </c>
      <c r="K14" s="16"/>
      <c r="L14" s="51">
        <v>0</v>
      </c>
      <c r="M14" s="51">
        <v>0</v>
      </c>
      <c r="N14" s="51">
        <v>0</v>
      </c>
      <c r="O14" s="51">
        <v>0</v>
      </c>
      <c r="Q14" s="16"/>
      <c r="R14" s="16"/>
      <c r="S14" s="16"/>
      <c r="T14" s="52" t="s">
        <v>24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32" t="s">
        <v>11</v>
      </c>
      <c r="C15" s="33"/>
      <c r="D15" s="34"/>
      <c r="E15" s="45">
        <f>PRODUCT(E11+Q11)</f>
        <v>0</v>
      </c>
      <c r="F15" s="45">
        <f>PRODUCT(F11+R11)</f>
        <v>0</v>
      </c>
      <c r="G15" s="45">
        <f>PRODUCT(G11+S11)</f>
        <v>0</v>
      </c>
      <c r="H15" s="45">
        <f>PRODUCT(H11+T11)</f>
        <v>0</v>
      </c>
      <c r="I15" s="45">
        <f>PRODUCT(I11+U11)</f>
        <v>0</v>
      </c>
      <c r="J15" s="58">
        <v>0</v>
      </c>
      <c r="K15" s="16">
        <f>PRODUCT(K11+W11)</f>
        <v>0</v>
      </c>
      <c r="L15" s="51">
        <v>0</v>
      </c>
      <c r="M15" s="51">
        <v>0</v>
      </c>
      <c r="N15" s="51">
        <v>0</v>
      </c>
      <c r="O15" s="51">
        <v>0</v>
      </c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19" t="s">
        <v>12</v>
      </c>
      <c r="C16" s="30"/>
      <c r="D16" s="29"/>
      <c r="E16" s="45">
        <f>PRODUCT(AA11+AM11)</f>
        <v>71</v>
      </c>
      <c r="F16" s="45">
        <f>PRODUCT(AB11+AN11)</f>
        <v>2</v>
      </c>
      <c r="G16" s="45">
        <f>PRODUCT(AC11+AO11)</f>
        <v>20</v>
      </c>
      <c r="H16" s="45">
        <f>PRODUCT(AD11+AP11)</f>
        <v>82</v>
      </c>
      <c r="I16" s="45">
        <f>PRODUCT(AE11+AQ11)</f>
        <v>256</v>
      </c>
      <c r="J16" s="58">
        <f>PRODUCT(I16/K16)</f>
        <v>0.55895196506550215</v>
      </c>
      <c r="K16" s="10">
        <f>PRODUCT(AG11+AS11)</f>
        <v>458</v>
      </c>
      <c r="L16" s="51">
        <f>PRODUCT((F16+G16)/E16)</f>
        <v>0.30985915492957744</v>
      </c>
      <c r="M16" s="51">
        <f>PRODUCT(H16/E16)</f>
        <v>1.1549295774647887</v>
      </c>
      <c r="N16" s="51">
        <f>PRODUCT((F16+G16+H16)/E16)</f>
        <v>1.4647887323943662</v>
      </c>
      <c r="O16" s="51">
        <f>PRODUCT(I16/E16)</f>
        <v>3.6056338028169015</v>
      </c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0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2" t="s">
        <v>13</v>
      </c>
      <c r="C17" s="43"/>
      <c r="D17" s="44"/>
      <c r="E17" s="45">
        <f>SUM(E14:E16)</f>
        <v>71</v>
      </c>
      <c r="F17" s="45">
        <f t="shared" ref="F17:I17" si="0">SUM(F14:F16)</f>
        <v>2</v>
      </c>
      <c r="G17" s="45">
        <f t="shared" si="0"/>
        <v>20</v>
      </c>
      <c r="H17" s="45">
        <f t="shared" si="0"/>
        <v>82</v>
      </c>
      <c r="I17" s="45">
        <f t="shared" si="0"/>
        <v>256</v>
      </c>
      <c r="J17" s="58">
        <f>PRODUCT(I17/K17)</f>
        <v>0.55895196506550215</v>
      </c>
      <c r="K17" s="16">
        <f>SUM(K14:K16)</f>
        <v>458</v>
      </c>
      <c r="L17" s="51">
        <f>PRODUCT((F17+G17)/E17)</f>
        <v>0.30985915492957744</v>
      </c>
      <c r="M17" s="51">
        <f>PRODUCT(H17/E17)</f>
        <v>1.1549295774647887</v>
      </c>
      <c r="N17" s="51">
        <f>PRODUCT((F17+G17+H17)/E17)</f>
        <v>1.4647887323943662</v>
      </c>
      <c r="O17" s="51">
        <f>PRODUCT(I17/E17)</f>
        <v>3.6056338028169015</v>
      </c>
      <c r="Q17" s="10"/>
      <c r="R17" s="10"/>
      <c r="S17" s="10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0"/>
      <c r="F18" s="10"/>
      <c r="G18" s="10"/>
      <c r="H18" s="10"/>
      <c r="I18" s="10"/>
      <c r="J18" s="16"/>
      <c r="K18" s="16"/>
      <c r="L18" s="10"/>
      <c r="M18" s="10"/>
      <c r="N18" s="10"/>
      <c r="O18" s="10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0"/>
      <c r="AL182" s="10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</sheetData>
  <sortState xmlns:xlrd2="http://schemas.microsoft.com/office/spreadsheetml/2017/richdata2" ref="X9:AT10">
    <sortCondition ref="X9: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2023-09-02T10:40:46Z</dcterms:modified>
</cp:coreProperties>
</file>